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355" activeTab="0"/>
  </bookViews>
  <sheets>
    <sheet name="SLR" sheetId="1" r:id="rId1"/>
  </sheets>
  <definedNames/>
  <calcPr fullCalcOnLoad="1"/>
</workbook>
</file>

<file path=xl/sharedStrings.xml><?xml version="1.0" encoding="utf-8"?>
<sst xmlns="http://schemas.openxmlformats.org/spreadsheetml/2006/main" count="129" uniqueCount="37">
  <si>
    <t>SAP-AXLE</t>
  </si>
  <si>
    <t>A</t>
  </si>
  <si>
    <t>B</t>
  </si>
  <si>
    <t>C</t>
  </si>
  <si>
    <t>D</t>
  </si>
  <si>
    <t>Use when USM and LSM is equal.</t>
  </si>
  <si>
    <t>A = Swingarm pivot to upper shock mount.</t>
  </si>
  <si>
    <t>B = Swingarm pivot to lower shcok mount.</t>
  </si>
  <si>
    <t>C = Length of shock from mount to mount.</t>
  </si>
  <si>
    <t>D = Swingarm pivot to rear axle, generaly at mid point of chain adjusting slide.</t>
  </si>
  <si>
    <t>Calculating Suspension Lever ratio (SLR).</t>
  </si>
  <si>
    <t>This is your SLR:</t>
  </si>
  <si>
    <t>E</t>
  </si>
  <si>
    <t>Determining the SLR involves measuring the altitude of a triangle, there are 5 possible configurations based on which,</t>
  </si>
  <si>
    <t>SL</t>
  </si>
  <si>
    <t>E = This is distance B in the Fox SLR swingarm diagram and is the altitude of our triangle.</t>
  </si>
  <si>
    <t>USM</t>
  </si>
  <si>
    <t>LSM</t>
  </si>
  <si>
    <t>All measurements are taken from center of bolts and axles.</t>
  </si>
  <si>
    <t>Values may be entered in standard or metric measurements, use decimal places for fractions,</t>
  </si>
  <si>
    <t xml:space="preserve">   and use the same unit of measure for all 4 values.</t>
  </si>
  <si>
    <t xml:space="preserve">  if any of the 3 distances, (USM, LSM, SL), are equal.  The most common configuration is #1 where non are equal.</t>
  </si>
  <si>
    <t>Use when USM, LSM, SL are different lengths.</t>
  </si>
  <si>
    <t>Use when SL is equal to USM.</t>
  </si>
  <si>
    <t>Use when SL is equal to LSM.</t>
  </si>
  <si>
    <t>Use when USM, LSM and SL are equal.</t>
  </si>
  <si>
    <t>&lt;-----------</t>
  </si>
  <si>
    <t>Enter value here.</t>
  </si>
  <si>
    <t>Conventional Spring Rate Calculator.</t>
  </si>
  <si>
    <t>Swingarm Pivot to Wheel Axle:</t>
  </si>
  <si>
    <t>Value</t>
  </si>
  <si>
    <t>Shock Center Line Length:</t>
  </si>
  <si>
    <t>Bike Weight:</t>
  </si>
  <si>
    <t>Rider Weight:</t>
  </si>
  <si>
    <t>Shock Travel + Half of Bumper:</t>
  </si>
  <si>
    <t>SLR=</t>
  </si>
  <si>
    <t>Spring Rate=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</si>
</sst>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hidden="1"/>
    </xf>
    <xf numFmtId="0" fontId="4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right"/>
    </xf>
    <xf numFmtId="1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8"/>
  <sheetViews>
    <sheetView tabSelected="1" zoomScalePageLayoutView="0" workbookViewId="0" topLeftCell="A45">
      <selection activeCell="F66" sqref="F66"/>
    </sheetView>
  </sheetViews>
  <sheetFormatPr defaultColWidth="9.140625" defaultRowHeight="12.75"/>
  <cols>
    <col min="1" max="1" width="4.8515625" style="0" customWidth="1"/>
    <col min="2" max="2" width="10.00390625" style="0" bestFit="1" customWidth="1"/>
    <col min="3" max="3" width="6.28125" style="0" customWidth="1"/>
  </cols>
  <sheetData>
    <row r="2" ht="18">
      <c r="B2" s="3" t="s">
        <v>10</v>
      </c>
    </row>
    <row r="3" ht="12.75">
      <c r="B3" t="s">
        <v>13</v>
      </c>
    </row>
    <row r="4" ht="12.75">
      <c r="B4" t="s">
        <v>21</v>
      </c>
    </row>
    <row r="5" ht="12.75">
      <c r="B5" t="s">
        <v>18</v>
      </c>
    </row>
    <row r="6" ht="12.75">
      <c r="B6" t="s">
        <v>19</v>
      </c>
    </row>
    <row r="7" ht="12.75">
      <c r="B7" t="s">
        <v>20</v>
      </c>
    </row>
    <row r="9" spans="2:3" ht="12.75">
      <c r="B9" s="2" t="s">
        <v>16</v>
      </c>
      <c r="C9" s="2" t="s">
        <v>6</v>
      </c>
    </row>
    <row r="10" spans="2:3" ht="12.75">
      <c r="B10" s="2" t="s">
        <v>17</v>
      </c>
      <c r="C10" s="2" t="s">
        <v>7</v>
      </c>
    </row>
    <row r="11" spans="2:3" ht="12.75">
      <c r="B11" s="2" t="s">
        <v>14</v>
      </c>
      <c r="C11" s="2" t="s">
        <v>8</v>
      </c>
    </row>
    <row r="12" spans="2:3" ht="12.75">
      <c r="B12" s="2" t="s">
        <v>0</v>
      </c>
      <c r="C12" s="2" t="s">
        <v>9</v>
      </c>
    </row>
    <row r="13" spans="2:3" ht="12.75">
      <c r="B13" s="2"/>
      <c r="C13" s="2" t="s">
        <v>15</v>
      </c>
    </row>
    <row r="15" spans="1:2" ht="12.75">
      <c r="A15" s="2">
        <v>1</v>
      </c>
      <c r="B15" s="2" t="s">
        <v>22</v>
      </c>
    </row>
    <row r="16" spans="2:6" ht="12.75">
      <c r="B16" t="s">
        <v>16</v>
      </c>
      <c r="C16" t="s">
        <v>1</v>
      </c>
      <c r="D16" s="4">
        <v>11.5</v>
      </c>
      <c r="E16" t="s">
        <v>26</v>
      </c>
      <c r="F16" t="s">
        <v>27</v>
      </c>
    </row>
    <row r="17" spans="2:6" ht="12.75">
      <c r="B17" t="s">
        <v>17</v>
      </c>
      <c r="C17" t="s">
        <v>2</v>
      </c>
      <c r="D17" s="4">
        <v>13.5</v>
      </c>
      <c r="E17" t="s">
        <v>26</v>
      </c>
      <c r="F17" t="s">
        <v>27</v>
      </c>
    </row>
    <row r="18" spans="2:6" ht="12.75">
      <c r="B18" t="s">
        <v>14</v>
      </c>
      <c r="C18" t="s">
        <v>3</v>
      </c>
      <c r="D18" s="4">
        <v>14.625</v>
      </c>
      <c r="E18" t="s">
        <v>26</v>
      </c>
      <c r="F18" t="s">
        <v>27</v>
      </c>
    </row>
    <row r="19" spans="2:6" ht="12.75">
      <c r="B19" t="s">
        <v>0</v>
      </c>
      <c r="C19" t="s">
        <v>4</v>
      </c>
      <c r="D19" s="4">
        <v>20.125</v>
      </c>
      <c r="E19" t="s">
        <v>26</v>
      </c>
      <c r="F19" t="s">
        <v>27</v>
      </c>
    </row>
    <row r="20" spans="3:4" ht="12.75">
      <c r="C20" t="s">
        <v>12</v>
      </c>
      <c r="D20" s="5">
        <f>SQRT(2*(D17*D17)+2*(D16*D16)-(D18*D18))/2</f>
        <v>10.187116557201062</v>
      </c>
    </row>
    <row r="21" spans="2:4" ht="12.75">
      <c r="B21" s="6" t="s">
        <v>11</v>
      </c>
      <c r="C21" s="6"/>
      <c r="D21" s="7">
        <f>D19/D20</f>
        <v>1.9755344789663818</v>
      </c>
    </row>
    <row r="24" spans="1:2" ht="12.75">
      <c r="A24" s="2">
        <v>2</v>
      </c>
      <c r="B24" s="2" t="s">
        <v>23</v>
      </c>
    </row>
    <row r="25" spans="2:6" ht="12.75">
      <c r="B25" t="s">
        <v>16</v>
      </c>
      <c r="C25" t="s">
        <v>1</v>
      </c>
      <c r="D25" s="4">
        <v>13.5</v>
      </c>
      <c r="E25" t="s">
        <v>26</v>
      </c>
      <c r="F25" t="s">
        <v>27</v>
      </c>
    </row>
    <row r="26" spans="2:6" ht="12.75">
      <c r="B26" t="s">
        <v>17</v>
      </c>
      <c r="C26" t="s">
        <v>2</v>
      </c>
      <c r="D26" s="4">
        <v>8.5</v>
      </c>
      <c r="E26" t="s">
        <v>26</v>
      </c>
      <c r="F26" t="s">
        <v>27</v>
      </c>
    </row>
    <row r="27" spans="2:6" ht="12.75">
      <c r="B27" t="s">
        <v>14</v>
      </c>
      <c r="C27" t="s">
        <v>3</v>
      </c>
      <c r="D27" s="4">
        <v>13.5</v>
      </c>
      <c r="E27" t="s">
        <v>26</v>
      </c>
      <c r="F27" t="s">
        <v>27</v>
      </c>
    </row>
    <row r="28" spans="2:6" ht="12.75">
      <c r="B28" t="s">
        <v>0</v>
      </c>
      <c r="C28" t="s">
        <v>4</v>
      </c>
      <c r="D28" s="4">
        <v>19.75</v>
      </c>
      <c r="E28" t="s">
        <v>26</v>
      </c>
      <c r="F28" t="s">
        <v>27</v>
      </c>
    </row>
    <row r="29" spans="3:4" ht="12.75">
      <c r="C29" t="s">
        <v>12</v>
      </c>
      <c r="D29" s="5">
        <f>D26*(SQRT(4*(D25*D25)-(D26*D26))/(2*D25))</f>
        <v>8.067801462539684</v>
      </c>
    </row>
    <row r="30" spans="2:4" ht="12.75">
      <c r="B30" s="6" t="s">
        <v>11</v>
      </c>
      <c r="C30" s="6"/>
      <c r="D30" s="7">
        <f>D28/D29</f>
        <v>2.448002729331275</v>
      </c>
    </row>
    <row r="31" spans="3:4" ht="12.75">
      <c r="C31" s="1"/>
      <c r="D31" s="1"/>
    </row>
    <row r="33" spans="1:2" ht="12.75">
      <c r="A33" s="2">
        <v>3</v>
      </c>
      <c r="B33" s="2" t="s">
        <v>24</v>
      </c>
    </row>
    <row r="34" spans="2:6" ht="12.75">
      <c r="B34" t="s">
        <v>16</v>
      </c>
      <c r="C34" t="s">
        <v>1</v>
      </c>
      <c r="D34" s="4">
        <v>8.5</v>
      </c>
      <c r="E34" t="s">
        <v>26</v>
      </c>
      <c r="F34" t="s">
        <v>27</v>
      </c>
    </row>
    <row r="35" spans="2:6" ht="12.75">
      <c r="B35" t="s">
        <v>17</v>
      </c>
      <c r="C35" t="s">
        <v>2</v>
      </c>
      <c r="D35" s="4">
        <v>13.5</v>
      </c>
      <c r="E35" t="s">
        <v>26</v>
      </c>
      <c r="F35" t="s">
        <v>27</v>
      </c>
    </row>
    <row r="36" spans="2:6" ht="12.75">
      <c r="B36" t="s">
        <v>14</v>
      </c>
      <c r="C36" t="s">
        <v>3</v>
      </c>
      <c r="D36" s="4">
        <v>13.5</v>
      </c>
      <c r="E36" t="s">
        <v>26</v>
      </c>
      <c r="F36" t="s">
        <v>27</v>
      </c>
    </row>
    <row r="37" spans="2:6" ht="12.75">
      <c r="B37" t="s">
        <v>0</v>
      </c>
      <c r="C37" t="s">
        <v>4</v>
      </c>
      <c r="D37" s="4">
        <v>19.75</v>
      </c>
      <c r="E37" t="s">
        <v>26</v>
      </c>
      <c r="F37" t="s">
        <v>27</v>
      </c>
    </row>
    <row r="38" spans="3:4" ht="12.75">
      <c r="C38" t="s">
        <v>12</v>
      </c>
      <c r="D38" s="5">
        <f>D34*(SQRT(4*(D35*D35)-(D34*D34))/(2*D35))</f>
        <v>8.067801462539684</v>
      </c>
    </row>
    <row r="39" spans="2:4" ht="12.75">
      <c r="B39" s="6" t="s">
        <v>11</v>
      </c>
      <c r="C39" s="6"/>
      <c r="D39" s="7">
        <f>D37/D38</f>
        <v>2.448002729331275</v>
      </c>
    </row>
    <row r="40" spans="3:4" ht="12.75">
      <c r="C40" s="1"/>
      <c r="D40" s="1"/>
    </row>
    <row r="42" spans="1:2" ht="12.75">
      <c r="A42" s="2">
        <v>4</v>
      </c>
      <c r="B42" s="2" t="s">
        <v>5</v>
      </c>
    </row>
    <row r="43" spans="2:6" ht="12.75">
      <c r="B43" t="s">
        <v>16</v>
      </c>
      <c r="C43" t="s">
        <v>1</v>
      </c>
      <c r="D43" s="4">
        <v>13.5</v>
      </c>
      <c r="E43" t="s">
        <v>26</v>
      </c>
      <c r="F43" t="s">
        <v>27</v>
      </c>
    </row>
    <row r="44" spans="2:6" ht="12.75">
      <c r="B44" t="s">
        <v>17</v>
      </c>
      <c r="C44" t="s">
        <v>2</v>
      </c>
      <c r="D44" s="4">
        <v>13.5</v>
      </c>
      <c r="E44" t="s">
        <v>26</v>
      </c>
      <c r="F44" t="s">
        <v>27</v>
      </c>
    </row>
    <row r="45" spans="2:6" ht="12.75">
      <c r="B45" t="s">
        <v>14</v>
      </c>
      <c r="C45" t="s">
        <v>3</v>
      </c>
      <c r="D45" s="4">
        <v>8.5</v>
      </c>
      <c r="E45" t="s">
        <v>26</v>
      </c>
      <c r="F45" t="s">
        <v>27</v>
      </c>
    </row>
    <row r="46" spans="2:6" ht="12.75">
      <c r="B46" t="s">
        <v>0</v>
      </c>
      <c r="C46" t="s">
        <v>4</v>
      </c>
      <c r="D46" s="4">
        <v>19.75</v>
      </c>
      <c r="E46" t="s">
        <v>26</v>
      </c>
      <c r="F46" t="s">
        <v>27</v>
      </c>
    </row>
    <row r="47" spans="3:4" ht="12.75">
      <c r="C47" t="s">
        <v>12</v>
      </c>
      <c r="D47" s="5">
        <f>SQRT(4*(D43*D43)-(D45*D45))/2</f>
        <v>12.813567028739499</v>
      </c>
    </row>
    <row r="48" spans="2:4" ht="12.75">
      <c r="B48" s="6" t="s">
        <v>11</v>
      </c>
      <c r="C48" s="6"/>
      <c r="D48" s="7">
        <f>D46/D47</f>
        <v>1.5413350518011733</v>
      </c>
    </row>
    <row r="49" spans="3:4" ht="12.75">
      <c r="C49" s="1"/>
      <c r="D49" s="1"/>
    </row>
    <row r="51" spans="1:2" ht="12.75">
      <c r="A51" s="2">
        <v>5</v>
      </c>
      <c r="B51" s="2" t="s">
        <v>25</v>
      </c>
    </row>
    <row r="52" spans="2:6" ht="12.75">
      <c r="B52" t="s">
        <v>16</v>
      </c>
      <c r="C52" t="s">
        <v>1</v>
      </c>
      <c r="D52" s="4">
        <v>13.5</v>
      </c>
      <c r="E52" t="s">
        <v>26</v>
      </c>
      <c r="F52" t="s">
        <v>27</v>
      </c>
    </row>
    <row r="53" spans="2:6" ht="12.75">
      <c r="B53" t="s">
        <v>17</v>
      </c>
      <c r="C53" t="s">
        <v>2</v>
      </c>
      <c r="D53" s="4">
        <v>13.5</v>
      </c>
      <c r="E53" t="s">
        <v>26</v>
      </c>
      <c r="F53" t="s">
        <v>27</v>
      </c>
    </row>
    <row r="54" spans="2:6" ht="12.75">
      <c r="B54" t="s">
        <v>14</v>
      </c>
      <c r="C54" t="s">
        <v>3</v>
      </c>
      <c r="D54" s="4">
        <v>13.5</v>
      </c>
      <c r="E54" t="s">
        <v>26</v>
      </c>
      <c r="F54" t="s">
        <v>27</v>
      </c>
    </row>
    <row r="55" spans="2:6" ht="12.75">
      <c r="B55" t="s">
        <v>0</v>
      </c>
      <c r="C55" t="s">
        <v>4</v>
      </c>
      <c r="D55" s="4">
        <v>17</v>
      </c>
      <c r="E55" t="s">
        <v>26</v>
      </c>
      <c r="F55" t="s">
        <v>27</v>
      </c>
    </row>
    <row r="56" spans="3:4" ht="12.75">
      <c r="C56" t="s">
        <v>12</v>
      </c>
      <c r="D56" s="5">
        <f>D52*(SQRT(3)/2)</f>
        <v>11.69134295108992</v>
      </c>
    </row>
    <row r="57" spans="2:4" ht="12.75">
      <c r="B57" s="6" t="s">
        <v>11</v>
      </c>
      <c r="C57" s="6"/>
      <c r="D57" s="7">
        <f>D55/D56</f>
        <v>1.4540673446257244</v>
      </c>
    </row>
    <row r="60" spans="1:6" ht="12.75">
      <c r="A60" s="2">
        <v>6</v>
      </c>
      <c r="B60" s="2" t="s">
        <v>28</v>
      </c>
      <c r="C60" s="2"/>
      <c r="D60" s="2"/>
      <c r="E60" s="2"/>
      <c r="F60" s="9" t="s">
        <v>30</v>
      </c>
    </row>
    <row r="61" spans="2:8" ht="12.75">
      <c r="B61" t="s">
        <v>29</v>
      </c>
      <c r="F61" s="8">
        <v>20.125</v>
      </c>
      <c r="G61" t="s">
        <v>26</v>
      </c>
      <c r="H61" t="s">
        <v>27</v>
      </c>
    </row>
    <row r="62" spans="2:8" ht="12.75">
      <c r="B62" t="s">
        <v>31</v>
      </c>
      <c r="F62" s="8">
        <v>10.19</v>
      </c>
      <c r="G62" t="s">
        <v>26</v>
      </c>
      <c r="H62" t="s">
        <v>27</v>
      </c>
    </row>
    <row r="63" spans="2:8" ht="12.75">
      <c r="B63" t="s">
        <v>32</v>
      </c>
      <c r="F63" s="8">
        <v>230</v>
      </c>
      <c r="G63" t="s">
        <v>26</v>
      </c>
      <c r="H63" t="s">
        <v>27</v>
      </c>
    </row>
    <row r="64" spans="2:8" ht="12.75">
      <c r="B64" t="s">
        <v>33</v>
      </c>
      <c r="F64" s="8">
        <v>200</v>
      </c>
      <c r="G64" t="s">
        <v>26</v>
      </c>
      <c r="H64" t="s">
        <v>27</v>
      </c>
    </row>
    <row r="65" spans="2:8" ht="12.75">
      <c r="B65" t="s">
        <v>34</v>
      </c>
      <c r="F65" s="8">
        <v>5.25</v>
      </c>
      <c r="G65" t="s">
        <v>26</v>
      </c>
      <c r="H65" t="s">
        <v>27</v>
      </c>
    </row>
    <row r="67" spans="2:6" ht="12.75">
      <c r="B67" s="11" t="s">
        <v>35</v>
      </c>
      <c r="C67" s="11"/>
      <c r="D67" s="11"/>
      <c r="E67" s="11"/>
      <c r="F67" s="6">
        <f>F61/F62</f>
        <v>1.974975466143278</v>
      </c>
    </row>
    <row r="68" spans="2:6" ht="12.75">
      <c r="B68" s="11" t="s">
        <v>36</v>
      </c>
      <c r="C68" s="11"/>
      <c r="D68" s="11"/>
      <c r="E68" s="11"/>
      <c r="F68" s="10">
        <f>(F67*((0.61*F63)+(0.91*F64))/F65)</f>
        <v>121.2446843310435</v>
      </c>
    </row>
  </sheetData>
  <sheetProtection selectLockedCells="1"/>
  <mergeCells count="2">
    <mergeCell ref="B67:E67"/>
    <mergeCell ref="B68:E6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IT Infrastructure Partnership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Lt. Thor Lawson</dc:creator>
  <cp:keywords/>
  <dc:description/>
  <cp:lastModifiedBy>Thor Lawson</cp:lastModifiedBy>
  <dcterms:created xsi:type="dcterms:W3CDTF">2009-04-29T15:29:47Z</dcterms:created>
  <dcterms:modified xsi:type="dcterms:W3CDTF">2022-11-01T22:28:49Z</dcterms:modified>
  <cp:category/>
  <cp:version/>
  <cp:contentType/>
  <cp:contentStatus/>
</cp:coreProperties>
</file>